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ปีงบ 2566" sheetId="1" r:id="rId4"/>
    <sheet state="visible" name="ปีงบ 2567" sheetId="2" r:id="rId5"/>
  </sheets>
  <definedNames/>
  <calcPr/>
</workbook>
</file>

<file path=xl/sharedStrings.xml><?xml version="1.0" encoding="utf-8"?>
<sst xmlns="http://schemas.openxmlformats.org/spreadsheetml/2006/main" count="52" uniqueCount="42">
  <si>
    <t>รายการ</t>
  </si>
  <si>
    <t>ต.ค.65</t>
  </si>
  <si>
    <t>พ.ย.65</t>
  </si>
  <si>
    <t>ธ.ค.65</t>
  </si>
  <si>
    <t>ม.ค.66</t>
  </si>
  <si>
    <t>ก.พ.66</t>
  </si>
  <si>
    <t>มี.ค.66</t>
  </si>
  <si>
    <t>เม.ย.66</t>
  </si>
  <si>
    <t>พ.ค.66</t>
  </si>
  <si>
    <t>มิ.ย.66</t>
  </si>
  <si>
    <t>ก.ค.66</t>
  </si>
  <si>
    <t>ส.ค.66</t>
  </si>
  <si>
    <t>ก.ย.66</t>
  </si>
  <si>
    <t>รวมค่าใช้จ่ายแต่ละหมวด</t>
  </si>
  <si>
    <t>ค่าไฟฟ้า</t>
  </si>
  <si>
    <t>ค่าน้ำมัน</t>
  </si>
  <si>
    <t>ค่า ว. บริโภค</t>
  </si>
  <si>
    <t>วัสดุยานพาหนะ</t>
  </si>
  <si>
    <t>ว.คอมพิวเตอร์</t>
  </si>
  <si>
    <t>วัสดุสำนักงาน</t>
  </si>
  <si>
    <t>69865..67</t>
  </si>
  <si>
    <t>วัสดุงานบ้าน</t>
  </si>
  <si>
    <t>ขยะติิดเชื้อ รพ.สต</t>
  </si>
  <si>
    <t>ขยะติดเชื้อ รพ.</t>
  </si>
  <si>
    <t>รวม</t>
  </si>
  <si>
    <t>ต.ค.66</t>
  </si>
  <si>
    <t>พ.ย.66</t>
  </si>
  <si>
    <t>ธ.ค.66</t>
  </si>
  <si>
    <t>ม.ค.67</t>
  </si>
  <si>
    <t>ก.พ.67</t>
  </si>
  <si>
    <t>มี.ค.67</t>
  </si>
  <si>
    <t>เม.ย.67</t>
  </si>
  <si>
    <t>พ.ค.67</t>
  </si>
  <si>
    <t>มิ.ย.67</t>
  </si>
  <si>
    <t>ก.ค.67</t>
  </si>
  <si>
    <t>ส.ค.67</t>
  </si>
  <si>
    <t>ก.ย.67</t>
  </si>
  <si>
    <t>วัสดุก่อสรา้ง</t>
  </si>
  <si>
    <t>วัสดุไฟฟ้า</t>
  </si>
  <si>
    <t>วัสดุการแพทย์</t>
  </si>
  <si>
    <t>ขยะติิดเชื้อ รพ.</t>
  </si>
  <si>
    <t>ขยะติดเชื้อ รพ.สต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</si>
</sst>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6.0"/>
      <color rgb="FF000000"/>
      <name val="&quot;Angsana New&quot;"/>
    </font>
    <font>
      <sz val="16.0"/>
      <color rgb="FF000000"/>
      <name val="&quot;Angsana New&quot;"/>
    </font>
    <font>
      <sz val="16.0"/>
      <color rgb="FF000000"/>
      <name val="Angsana New"/>
    </font>
    <font>
      <color rgb="FF000000"/>
      <name val="Arial"/>
      <scheme val="minor"/>
    </font>
    <font>
      <b/>
      <color rgb="FF000000"/>
      <name val="Arial"/>
      <scheme val="minor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4">
    <border/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bottom" wrapText="0"/>
    </xf>
    <xf borderId="2" fillId="0" fontId="2" numFmtId="0" xfId="0" applyAlignment="1" applyBorder="1" applyFont="1">
      <alignment horizontal="left" readingOrder="0" shrinkToFit="0" vertical="bottom" wrapText="0"/>
    </xf>
    <xf borderId="2" fillId="0" fontId="2" numFmtId="4" xfId="0" applyAlignment="1" applyBorder="1" applyFont="1" applyNumberFormat="1">
      <alignment horizontal="left" readingOrder="0" shrinkToFit="0" vertical="bottom" wrapText="0"/>
    </xf>
    <xf borderId="2" fillId="0" fontId="2" numFmtId="0" xfId="0" applyAlignment="1" applyBorder="1" applyFont="1">
      <alignment shrinkToFit="0" vertical="bottom" wrapText="0"/>
    </xf>
    <xf borderId="3" fillId="0" fontId="2" numFmtId="0" xfId="0" applyAlignment="1" applyBorder="1" applyFont="1">
      <alignment horizontal="left" readingOrder="0" shrinkToFit="0" vertical="bottom" wrapText="0"/>
    </xf>
    <xf borderId="3" fillId="0" fontId="2" numFmtId="4" xfId="0" applyAlignment="1" applyBorder="1" applyFont="1" applyNumberFormat="1">
      <alignment horizontal="left" readingOrder="0" shrinkToFit="0" vertical="bottom" wrapText="0"/>
    </xf>
    <xf borderId="3" fillId="3" fontId="3" numFmtId="0" xfId="0" applyAlignment="1" applyBorder="1" applyFill="1" applyFont="1">
      <alignment horizontal="center" readingOrder="0"/>
    </xf>
    <xf borderId="3" fillId="3" fontId="4" numFmtId="2" xfId="0" applyAlignment="1" applyBorder="1" applyFont="1" applyNumberFormat="1">
      <alignment horizontal="center" readingOrder="0"/>
    </xf>
    <xf borderId="3" fillId="3" fontId="5" numFmtId="2" xfId="0" applyAlignment="1" applyBorder="1" applyFont="1" applyNumberFormat="1">
      <alignment horizontal="center" readingOrder="0"/>
    </xf>
    <xf borderId="3" fillId="3" fontId="5" numFmtId="0" xfId="0" applyAlignment="1" applyBorder="1" applyFont="1">
      <alignment horizontal="center" readingOrder="0"/>
    </xf>
    <xf borderId="0" fillId="3" fontId="6" numFmtId="0" xfId="0" applyFont="1"/>
    <xf borderId="3" fillId="3" fontId="5" numFmtId="0" xfId="0" applyAlignment="1" applyBorder="1" applyFont="1">
      <alignment horizontal="center"/>
    </xf>
    <xf borderId="0" fillId="4" fontId="5" numFmtId="0" xfId="0" applyAlignment="1" applyFill="1" applyFont="1">
      <alignment horizontal="center" readingOrder="0"/>
    </xf>
    <xf borderId="0" fillId="4" fontId="5" numFmtId="4" xfId="0" applyAlignment="1" applyFont="1" applyNumberFormat="1">
      <alignment horizontal="center"/>
    </xf>
    <xf borderId="2" fillId="0" fontId="2" numFmtId="0" xfId="0" applyAlignment="1" applyBorder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FF"/>
                </a:solidFill>
                <a:latin typeface="+mn-lt"/>
              </a:defRPr>
            </a:pPr>
            <a:r>
              <a:rPr b="0">
                <a:solidFill>
                  <a:srgbClr val="0000FF"/>
                </a:solidFill>
                <a:latin typeface="+mn-lt"/>
              </a:rPr>
              <a:t>ข้อมูลแสดงค่าใช้จ่ายที่สำคัญแยกรายหมวด ของโรงพยาบาลม่วงสามสิบ (ต.ค.65-ก.ย.66)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'ปีงบ 2566'!$A$2</c:f>
            </c:strRef>
          </c:tx>
          <c:spPr>
            <a:ln cmpd="sng" w="38100">
              <a:solidFill>
                <a:srgbClr val="4285F4"/>
              </a:solidFill>
            </a:ln>
          </c:spPr>
          <c:marker>
            <c:symbol val="circle"/>
            <c:size val="7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cat>
            <c:strRef>
              <c:f>'ปีงบ 2566'!$B$1:$M$1</c:f>
            </c:strRef>
          </c:cat>
          <c:val>
            <c:numRef>
              <c:f>'ปีงบ 2566'!$B$2:$M$2</c:f>
              <c:numCache/>
            </c:numRef>
          </c:val>
          <c:smooth val="0"/>
        </c:ser>
        <c:ser>
          <c:idx val="1"/>
          <c:order val="1"/>
          <c:tx>
            <c:strRef>
              <c:f>'ปีงบ 2566'!$A$3</c:f>
            </c:strRef>
          </c:tx>
          <c:spPr>
            <a:ln cmpd="sng" w="38100">
              <a:solidFill>
                <a:srgbClr val="EA4335"/>
              </a:solidFill>
            </a:ln>
          </c:spPr>
          <c:marker>
            <c:symbol val="circle"/>
            <c:size val="10"/>
            <c:spPr>
              <a:solidFill>
                <a:srgbClr val="EA4335"/>
              </a:solidFill>
              <a:ln cmpd="sng">
                <a:solidFill>
                  <a:srgbClr val="EA4335"/>
                </a:solidFill>
              </a:ln>
            </c:spPr>
          </c:marker>
          <c:cat>
            <c:strRef>
              <c:f>'ปีงบ 2566'!$B$1:$M$1</c:f>
            </c:strRef>
          </c:cat>
          <c:val>
            <c:numRef>
              <c:f>'ปีงบ 2566'!$B$3:$M$3</c:f>
              <c:numCache/>
            </c:numRef>
          </c:val>
          <c:smooth val="0"/>
        </c:ser>
        <c:ser>
          <c:idx val="2"/>
          <c:order val="2"/>
          <c:tx>
            <c:strRef>
              <c:f>'ปีงบ 2566'!$A$4</c:f>
            </c:strRef>
          </c:tx>
          <c:spPr>
            <a:ln cmpd="sng" w="38100">
              <a:solidFill>
                <a:srgbClr val="FBBC04"/>
              </a:solidFill>
            </a:ln>
          </c:spPr>
          <c:marker>
            <c:symbol val="circle"/>
            <c:size val="10"/>
            <c:spPr>
              <a:solidFill>
                <a:srgbClr val="FBBC04"/>
              </a:solidFill>
              <a:ln cmpd="sng">
                <a:solidFill>
                  <a:srgbClr val="FBBC04"/>
                </a:solidFill>
              </a:ln>
            </c:spPr>
          </c:marker>
          <c:cat>
            <c:strRef>
              <c:f>'ปีงบ 2566'!$B$1:$M$1</c:f>
            </c:strRef>
          </c:cat>
          <c:val>
            <c:numRef>
              <c:f>'ปีงบ 2566'!$B$4:$M$4</c:f>
              <c:numCache/>
            </c:numRef>
          </c:val>
          <c:smooth val="0"/>
        </c:ser>
        <c:ser>
          <c:idx val="3"/>
          <c:order val="3"/>
          <c:tx>
            <c:strRef>
              <c:f>'ปีงบ 2566'!$A$5</c:f>
            </c:strRef>
          </c:tx>
          <c:spPr>
            <a:ln cmpd="sng" w="38100">
              <a:solidFill>
                <a:srgbClr val="34A853"/>
              </a:solidFill>
            </a:ln>
          </c:spPr>
          <c:marker>
            <c:symbol val="circle"/>
            <c:size val="10"/>
            <c:spPr>
              <a:solidFill>
                <a:srgbClr val="34A853"/>
              </a:solidFill>
              <a:ln cmpd="sng">
                <a:solidFill>
                  <a:srgbClr val="34A853"/>
                </a:solidFill>
              </a:ln>
            </c:spPr>
          </c:marker>
          <c:cat>
            <c:strRef>
              <c:f>'ปีงบ 2566'!$B$1:$M$1</c:f>
            </c:strRef>
          </c:cat>
          <c:val>
            <c:numRef>
              <c:f>'ปีงบ 2566'!$B$5:$M$5</c:f>
              <c:numCache/>
            </c:numRef>
          </c:val>
          <c:smooth val="0"/>
        </c:ser>
        <c:ser>
          <c:idx val="4"/>
          <c:order val="4"/>
          <c:tx>
            <c:strRef>
              <c:f>'ปีงบ 2566'!$A$6</c:f>
            </c:strRef>
          </c:tx>
          <c:spPr>
            <a:ln cmpd="sng" w="38100">
              <a:solidFill>
                <a:srgbClr val="FF6D01"/>
              </a:solidFill>
            </a:ln>
          </c:spPr>
          <c:marker>
            <c:symbol val="circle"/>
            <c:size val="10"/>
            <c:spPr>
              <a:solidFill>
                <a:srgbClr val="FF6D01"/>
              </a:solidFill>
              <a:ln cmpd="sng">
                <a:solidFill>
                  <a:srgbClr val="FF6D01"/>
                </a:solidFill>
              </a:ln>
            </c:spPr>
          </c:marker>
          <c:dPt>
            <c:idx val="8"/>
            <c:marker>
              <c:symbol val="none"/>
            </c:marker>
          </c:dPt>
          <c:cat>
            <c:strRef>
              <c:f>'ปีงบ 2566'!$B$1:$M$1</c:f>
            </c:strRef>
          </c:cat>
          <c:val>
            <c:numRef>
              <c:f>'ปีงบ 2566'!$B$6:$M$6</c:f>
              <c:numCache/>
            </c:numRef>
          </c:val>
          <c:smooth val="0"/>
        </c:ser>
        <c:ser>
          <c:idx val="5"/>
          <c:order val="5"/>
          <c:tx>
            <c:strRef>
              <c:f>'ปีงบ 2566'!$A$7</c:f>
            </c:strRef>
          </c:tx>
          <c:spPr>
            <a:ln cmpd="sng" w="38100">
              <a:solidFill>
                <a:srgbClr val="46BDC6"/>
              </a:solidFill>
            </a:ln>
          </c:spPr>
          <c:marker>
            <c:symbol val="circle"/>
            <c:size val="10"/>
            <c:spPr>
              <a:solidFill>
                <a:srgbClr val="46BDC6"/>
              </a:solidFill>
              <a:ln cmpd="sng">
                <a:solidFill>
                  <a:srgbClr val="46BDC6"/>
                </a:solidFill>
              </a:ln>
            </c:spPr>
          </c:marker>
          <c:cat>
            <c:strRef>
              <c:f>'ปีงบ 2566'!$B$1:$M$1</c:f>
            </c:strRef>
          </c:cat>
          <c:val>
            <c:numRef>
              <c:f>'ปีงบ 2566'!$B$7:$M$7</c:f>
              <c:numCache/>
            </c:numRef>
          </c:val>
          <c:smooth val="0"/>
        </c:ser>
        <c:ser>
          <c:idx val="6"/>
          <c:order val="6"/>
          <c:tx>
            <c:strRef>
              <c:f>'ปีงบ 2566'!$A$8</c:f>
            </c:strRef>
          </c:tx>
          <c:spPr>
            <a:ln cmpd="sng" w="38100">
              <a:solidFill>
                <a:srgbClr val="FF00FF">
                  <a:alpha val="100000"/>
                </a:srgbClr>
              </a:solidFill>
            </a:ln>
          </c:spPr>
          <c:marker>
            <c:symbol val="circle"/>
            <c:size val="10"/>
            <c:spPr>
              <a:solidFill>
                <a:srgbClr val="FF00FF">
                  <a:alpha val="100000"/>
                </a:srgbClr>
              </a:solidFill>
              <a:ln cmpd="sng">
                <a:solidFill>
                  <a:srgbClr val="FF00FF">
                    <a:alpha val="100000"/>
                  </a:srgbClr>
                </a:solidFill>
              </a:ln>
            </c:spPr>
          </c:marker>
          <c:cat>
            <c:strRef>
              <c:f>'ปีงบ 2566'!$B$1:$M$1</c:f>
            </c:strRef>
          </c:cat>
          <c:val>
            <c:numRef>
              <c:f>'ปีงบ 2566'!$B$8:$M$8</c:f>
              <c:numCache/>
            </c:numRef>
          </c:val>
          <c:smooth val="0"/>
        </c:ser>
        <c:ser>
          <c:idx val="7"/>
          <c:order val="7"/>
          <c:tx>
            <c:strRef>
              <c:f>'ปีงบ 2566'!$A$9</c:f>
            </c:strRef>
          </c:tx>
          <c:spPr>
            <a:ln cmpd="sng" w="38100">
              <a:solidFill>
                <a:srgbClr val="F07B72"/>
              </a:solidFill>
            </a:ln>
          </c:spPr>
          <c:marker>
            <c:symbol val="circle"/>
            <c:size val="10"/>
            <c:spPr>
              <a:solidFill>
                <a:srgbClr val="F07B72"/>
              </a:solidFill>
              <a:ln cmpd="sng">
                <a:solidFill>
                  <a:srgbClr val="F07B72"/>
                </a:solidFill>
              </a:ln>
            </c:spPr>
          </c:marker>
          <c:cat>
            <c:strRef>
              <c:f>'ปีงบ 2566'!$B$1:$M$1</c:f>
            </c:strRef>
          </c:cat>
          <c:val>
            <c:numRef>
              <c:f>'ปีงบ 2566'!$B$9:$M$9</c:f>
              <c:numCache/>
            </c:numRef>
          </c:val>
          <c:smooth val="0"/>
        </c:ser>
        <c:axId val="886557796"/>
        <c:axId val="1427899881"/>
      </c:lineChart>
      <c:catAx>
        <c:axId val="8865577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27899881"/>
      </c:catAx>
      <c:valAx>
        <c:axId val="1427899881"/>
        <c:scaling>
          <c:orientation val="minMax"/>
          <c:max val="70000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8655779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980000"/>
                </a:solidFill>
                <a:latin typeface="+mn-lt"/>
              </a:defRPr>
            </a:pPr>
            <a:r>
              <a:rPr b="0">
                <a:solidFill>
                  <a:srgbClr val="980000"/>
                </a:solidFill>
                <a:latin typeface="+mn-lt"/>
              </a:rPr>
              <a:t>ข้อมูลค่าใช้จ่ายรวม(ตามรายการข้างบน) รพ.ม่วงสามสิบ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'ปีงบ 2566'!$A$11</c:f>
            </c:strRef>
          </c:tx>
          <c:spPr>
            <a:ln cmpd="sng" w="38100">
              <a:solidFill>
                <a:srgbClr val="FF0000">
                  <a:alpha val="100000"/>
                </a:srgbClr>
              </a:solidFill>
            </a:ln>
          </c:spPr>
          <c:marker>
            <c:symbol val="circle"/>
            <c:size val="10"/>
            <c:spPr>
              <a:solidFill>
                <a:srgbClr val="FF0000">
                  <a:alpha val="100000"/>
                </a:srgbClr>
              </a:solidFill>
              <a:ln cmpd="sng">
                <a:solidFill>
                  <a:srgbClr val="FF0000">
                    <a:alpha val="100000"/>
                  </a:srgbClr>
                </a:solidFill>
              </a:ln>
            </c:spPr>
          </c:marker>
          <c:cat>
            <c:strRef>
              <c:f>'ปีงบ 2566'!$B$1:$M$1</c:f>
            </c:strRef>
          </c:cat>
          <c:val>
            <c:numRef>
              <c:f>'ปีงบ 2566'!$B$11:$M$11</c:f>
              <c:numCache/>
            </c:numRef>
          </c:val>
          <c:smooth val="0"/>
        </c:ser>
        <c:axId val="1282159915"/>
        <c:axId val="474381359"/>
      </c:lineChart>
      <c:catAx>
        <c:axId val="12821599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74381359"/>
      </c:catAx>
      <c:valAx>
        <c:axId val="47438135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8215991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27</xdr:row>
      <xdr:rowOff>152400</xdr:rowOff>
    </xdr:from>
    <xdr:ext cx="8343900" cy="3533775"/>
    <xdr:graphicFrame>
      <xdr:nvGraphicFramePr>
        <xdr:cNvPr id="1" name="Chart 1" title="แผนภูมิ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238125</xdr:colOff>
      <xdr:row>12</xdr:row>
      <xdr:rowOff>76200</xdr:rowOff>
    </xdr:from>
    <xdr:ext cx="8343900" cy="2876550"/>
    <xdr:graphicFrame>
      <xdr:nvGraphicFramePr>
        <xdr:cNvPr id="2" name="Chart 2" title="แผนภูมิ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75"/>
  <cols>
    <col customWidth="1" min="10" max="10" width="10.75"/>
    <col customWidth="1" min="14" max="14" width="18.7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>
      <c r="A2" s="2" t="s">
        <v>14</v>
      </c>
      <c r="B2" s="3">
        <v>372813.72</v>
      </c>
      <c r="C2" s="3">
        <v>399352.44</v>
      </c>
      <c r="D2" s="3">
        <v>283510.61</v>
      </c>
      <c r="E2" s="3">
        <v>303023.6</v>
      </c>
      <c r="F2" s="3">
        <v>410430.47</v>
      </c>
      <c r="G2" s="3">
        <v>500542.6</v>
      </c>
      <c r="H2" s="3">
        <v>610160.37</v>
      </c>
      <c r="I2" s="3">
        <v>571951.69</v>
      </c>
      <c r="J2" s="3">
        <v>588193.03</v>
      </c>
      <c r="K2" s="3">
        <v>542219.55</v>
      </c>
      <c r="L2" s="3">
        <v>547346.87</v>
      </c>
      <c r="M2" s="3">
        <v>489019.23</v>
      </c>
      <c r="N2" s="3">
        <f t="shared" ref="N2:N10" si="1">sum(B2:M2)</f>
        <v>5618564.18</v>
      </c>
    </row>
    <row r="3">
      <c r="A3" s="2" t="s">
        <v>15</v>
      </c>
      <c r="B3" s="3">
        <v>75573.2</v>
      </c>
      <c r="C3" s="3">
        <v>84759.0</v>
      </c>
      <c r="D3" s="3">
        <v>102716.4</v>
      </c>
      <c r="E3" s="3">
        <v>81840.7</v>
      </c>
      <c r="F3" s="3">
        <v>87146.8</v>
      </c>
      <c r="G3" s="3">
        <v>94124.6</v>
      </c>
      <c r="H3" s="3">
        <v>87782.0</v>
      </c>
      <c r="I3" s="3">
        <v>99010.1</v>
      </c>
      <c r="J3" s="3">
        <v>100941.2</v>
      </c>
      <c r="K3" s="3">
        <v>108620.5</v>
      </c>
      <c r="L3" s="3">
        <v>105387.2</v>
      </c>
      <c r="M3" s="3">
        <v>86302.0</v>
      </c>
      <c r="N3" s="3">
        <f t="shared" si="1"/>
        <v>1114203.7</v>
      </c>
    </row>
    <row r="4">
      <c r="A4" s="2" t="s">
        <v>16</v>
      </c>
      <c r="B4" s="3">
        <v>194141.0</v>
      </c>
      <c r="C4" s="3">
        <v>366773.0</v>
      </c>
      <c r="D4" s="3">
        <v>194583.75</v>
      </c>
      <c r="E4" s="3">
        <v>186792.5</v>
      </c>
      <c r="F4" s="3">
        <v>109390.0</v>
      </c>
      <c r="G4" s="3">
        <v>112000.0</v>
      </c>
      <c r="H4" s="3">
        <v>125400.0</v>
      </c>
      <c r="I4" s="3">
        <v>128520.0</v>
      </c>
      <c r="J4" s="3">
        <v>154000.0</v>
      </c>
      <c r="K4" s="3">
        <v>134709.25</v>
      </c>
      <c r="L4" s="3">
        <v>158267.5</v>
      </c>
      <c r="M4" s="3">
        <v>145259.25</v>
      </c>
      <c r="N4" s="3">
        <f t="shared" si="1"/>
        <v>2009836.25</v>
      </c>
    </row>
    <row r="5">
      <c r="A5" s="2" t="s">
        <v>17</v>
      </c>
      <c r="B5" s="4"/>
      <c r="C5" s="3">
        <v>33390.0</v>
      </c>
      <c r="D5" s="3">
        <v>15014.05</v>
      </c>
      <c r="E5" s="3">
        <v>22684.0</v>
      </c>
      <c r="F5" s="3">
        <v>18581.75</v>
      </c>
      <c r="G5" s="3">
        <v>15428.45</v>
      </c>
      <c r="H5" s="3">
        <v>12032.15</v>
      </c>
      <c r="I5" s="3">
        <v>3177.9</v>
      </c>
      <c r="J5" s="3">
        <v>28813.05</v>
      </c>
      <c r="K5" s="3">
        <v>39505.5</v>
      </c>
      <c r="L5" s="3">
        <v>70891.2</v>
      </c>
      <c r="M5" s="3">
        <v>360.0</v>
      </c>
      <c r="N5" s="3">
        <f t="shared" si="1"/>
        <v>259878.05</v>
      </c>
    </row>
    <row r="6">
      <c r="A6" s="2" t="s">
        <v>18</v>
      </c>
      <c r="B6" s="4"/>
      <c r="C6" s="3">
        <v>88880.0</v>
      </c>
      <c r="D6" s="3">
        <v>11890.0</v>
      </c>
      <c r="E6" s="3">
        <v>36098.03</v>
      </c>
      <c r="F6" s="3">
        <v>39120.0</v>
      </c>
      <c r="G6" s="3">
        <v>31110.0</v>
      </c>
      <c r="H6" s="4"/>
      <c r="I6" s="3">
        <v>54980.03</v>
      </c>
      <c r="J6" s="3">
        <v>52894.0</v>
      </c>
      <c r="K6" s="3">
        <v>44910.0</v>
      </c>
      <c r="L6" s="3">
        <v>41970.0</v>
      </c>
      <c r="M6" s="3">
        <v>43420.0</v>
      </c>
      <c r="N6" s="3">
        <f t="shared" si="1"/>
        <v>445272.06</v>
      </c>
    </row>
    <row r="7">
      <c r="A7" s="2" t="s">
        <v>19</v>
      </c>
      <c r="B7" s="3">
        <v>52321.1</v>
      </c>
      <c r="C7" s="2" t="s">
        <v>20</v>
      </c>
      <c r="D7" s="3">
        <v>30438.75</v>
      </c>
      <c r="E7" s="3">
        <v>38683.93</v>
      </c>
      <c r="F7" s="3">
        <v>51506.83</v>
      </c>
      <c r="G7" s="3">
        <v>44286.83</v>
      </c>
      <c r="H7" s="3">
        <v>55906.75</v>
      </c>
      <c r="I7" s="3">
        <v>65246.53</v>
      </c>
      <c r="J7" s="3">
        <v>81335.38</v>
      </c>
      <c r="K7" s="3">
        <v>67124.0</v>
      </c>
      <c r="L7" s="3">
        <v>40936.0</v>
      </c>
      <c r="M7" s="3">
        <v>44397.92</v>
      </c>
      <c r="N7" s="3">
        <f t="shared" si="1"/>
        <v>572184.02</v>
      </c>
    </row>
    <row r="8" ht="22.5" customHeight="1">
      <c r="A8" s="5" t="s">
        <v>21</v>
      </c>
      <c r="B8" s="6">
        <v>238110.83</v>
      </c>
      <c r="C8" s="6">
        <v>235056.93</v>
      </c>
      <c r="D8" s="6">
        <v>183777.79</v>
      </c>
      <c r="E8" s="6">
        <v>65088.41</v>
      </c>
      <c r="F8" s="6">
        <v>125938.62</v>
      </c>
      <c r="G8" s="6">
        <v>114239.87</v>
      </c>
      <c r="H8" s="6">
        <v>128471.83</v>
      </c>
      <c r="I8" s="6">
        <v>103752.32</v>
      </c>
      <c r="J8" s="6">
        <v>224080.66</v>
      </c>
      <c r="K8" s="6">
        <v>151966.5</v>
      </c>
      <c r="L8" s="6">
        <v>217699.2</v>
      </c>
      <c r="M8" s="6">
        <v>246212.5</v>
      </c>
      <c r="N8" s="6">
        <f t="shared" si="1"/>
        <v>2034395.46</v>
      </c>
    </row>
    <row r="9">
      <c r="A9" s="7" t="s">
        <v>22</v>
      </c>
      <c r="B9" s="8">
        <v>14000.0</v>
      </c>
      <c r="C9" s="8">
        <v>15200.0</v>
      </c>
      <c r="D9" s="8">
        <v>19000.0</v>
      </c>
      <c r="E9" s="8">
        <v>15200.0</v>
      </c>
      <c r="F9" s="8">
        <v>15200.0</v>
      </c>
      <c r="G9" s="8">
        <v>19000.0</v>
      </c>
      <c r="H9" s="8">
        <v>15200.0</v>
      </c>
      <c r="I9" s="8">
        <v>19000.0</v>
      </c>
      <c r="J9" s="8">
        <v>15200.0</v>
      </c>
      <c r="K9" s="9">
        <v>15200.0</v>
      </c>
      <c r="L9" s="9">
        <v>19000.0</v>
      </c>
      <c r="M9" s="10">
        <v>15200.0</v>
      </c>
      <c r="N9" s="6">
        <f t="shared" si="1"/>
        <v>196400</v>
      </c>
      <c r="O9" s="11"/>
      <c r="P9" s="11"/>
      <c r="Q9" s="11"/>
      <c r="R9" s="11"/>
      <c r="S9" s="11"/>
    </row>
    <row r="10">
      <c r="A10" s="7" t="s">
        <v>23</v>
      </c>
      <c r="B10" s="8">
        <v>50964.0</v>
      </c>
      <c r="C10" s="8">
        <v>51888.0</v>
      </c>
      <c r="D10" s="8">
        <v>44784.0</v>
      </c>
      <c r="E10" s="8">
        <v>38472.0</v>
      </c>
      <c r="F10" s="8">
        <v>53604.0</v>
      </c>
      <c r="G10" s="8">
        <v>60636.0</v>
      </c>
      <c r="H10" s="8">
        <v>56700.0</v>
      </c>
      <c r="I10" s="8">
        <v>58848.0</v>
      </c>
      <c r="J10" s="8">
        <v>73068.0</v>
      </c>
      <c r="K10" s="9">
        <v>77724.0</v>
      </c>
      <c r="L10" s="9">
        <v>62652.0</v>
      </c>
      <c r="M10" s="12"/>
      <c r="N10" s="6">
        <f t="shared" si="1"/>
        <v>629340</v>
      </c>
      <c r="O10" s="11"/>
      <c r="P10" s="11"/>
      <c r="Q10" s="11"/>
      <c r="R10" s="11"/>
      <c r="S10" s="11"/>
    </row>
    <row r="11">
      <c r="A11" s="13" t="s">
        <v>24</v>
      </c>
      <c r="B11" s="14">
        <f t="shared" ref="B11:M11" si="2">SUM(B2:B10)</f>
        <v>997923.85</v>
      </c>
      <c r="C11" s="14">
        <f t="shared" si="2"/>
        <v>1275299.37</v>
      </c>
      <c r="D11" s="14">
        <f t="shared" si="2"/>
        <v>885715.35</v>
      </c>
      <c r="E11" s="14">
        <f t="shared" si="2"/>
        <v>787883.17</v>
      </c>
      <c r="F11" s="14">
        <f t="shared" si="2"/>
        <v>910918.47</v>
      </c>
      <c r="G11" s="14">
        <f t="shared" si="2"/>
        <v>991368.35</v>
      </c>
      <c r="H11" s="14">
        <f t="shared" si="2"/>
        <v>1091653.1</v>
      </c>
      <c r="I11" s="14">
        <f t="shared" si="2"/>
        <v>1104486.57</v>
      </c>
      <c r="J11" s="14">
        <f t="shared" si="2"/>
        <v>1318525.32</v>
      </c>
      <c r="K11" s="14">
        <f t="shared" si="2"/>
        <v>1181979.3</v>
      </c>
      <c r="L11" s="14">
        <f t="shared" si="2"/>
        <v>1264149.97</v>
      </c>
      <c r="M11" s="14">
        <f t="shared" si="2"/>
        <v>1070170.9</v>
      </c>
      <c r="N11" s="6">
        <f>B11+C11+D11+E11+F11+G11+H11+I11+J11+K11+L11</f>
        <v>11809902.82</v>
      </c>
    </row>
  </sheetData>
  <conditionalFormatting sqref="N2:N11">
    <cfRule type="colorScale" priority="1">
      <colorScale>
        <cfvo type="min"/>
        <cfvo type="percentile" val="50"/>
        <cfvo type="max"/>
        <color rgb="FFFFFF00"/>
        <color rgb="FFFF9900"/>
        <color rgb="FFFF0000"/>
      </colorScale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0" max="10" width="10.75"/>
    <col customWidth="1" min="14" max="14" width="18.75"/>
  </cols>
  <sheetData>
    <row r="1">
      <c r="A1" s="1" t="s">
        <v>0</v>
      </c>
      <c r="B1" s="1" t="s">
        <v>25</v>
      </c>
      <c r="C1" s="1" t="s">
        <v>26</v>
      </c>
      <c r="D1" s="1" t="s">
        <v>27</v>
      </c>
      <c r="E1" s="1" t="s">
        <v>28</v>
      </c>
      <c r="F1" s="1" t="s">
        <v>29</v>
      </c>
      <c r="G1" s="1" t="s">
        <v>30</v>
      </c>
      <c r="H1" s="1" t="s">
        <v>31</v>
      </c>
      <c r="I1" s="1" t="s">
        <v>32</v>
      </c>
      <c r="J1" s="1" t="s">
        <v>33</v>
      </c>
      <c r="K1" s="1" t="s">
        <v>34</v>
      </c>
      <c r="L1" s="1" t="s">
        <v>35</v>
      </c>
      <c r="M1" s="1" t="s">
        <v>36</v>
      </c>
      <c r="N1" s="1" t="s">
        <v>13</v>
      </c>
    </row>
    <row r="2">
      <c r="A2" s="2" t="s">
        <v>14</v>
      </c>
      <c r="B2" s="3">
        <v>423505.0</v>
      </c>
      <c r="C2" s="3">
        <v>364029.27</v>
      </c>
      <c r="D2" s="3">
        <v>323422.51</v>
      </c>
      <c r="E2" s="3">
        <v>346006.8</v>
      </c>
      <c r="F2" s="3">
        <v>424604.29</v>
      </c>
      <c r="G2" s="3">
        <v>550880.14</v>
      </c>
      <c r="H2" s="3">
        <v>680638.48</v>
      </c>
      <c r="I2" s="3"/>
      <c r="J2" s="3"/>
      <c r="K2" s="3"/>
      <c r="L2" s="3"/>
      <c r="M2" s="3"/>
      <c r="N2" s="3">
        <f t="shared" ref="N2:N8" si="1">sum(B2:M2)</f>
        <v>3113086.49</v>
      </c>
    </row>
    <row r="3">
      <c r="A3" s="2" t="s">
        <v>15</v>
      </c>
      <c r="B3" s="3">
        <v>74651.6</v>
      </c>
      <c r="C3" s="3">
        <v>73472.7</v>
      </c>
      <c r="D3" s="3">
        <v>70212.6</v>
      </c>
      <c r="E3" s="3">
        <v>80829.5</v>
      </c>
      <c r="F3" s="3">
        <v>82176.1</v>
      </c>
      <c r="G3" s="3">
        <v>54221.3</v>
      </c>
      <c r="H3" s="3">
        <v>89900.5</v>
      </c>
      <c r="I3" s="3"/>
      <c r="J3" s="3"/>
      <c r="K3" s="3"/>
      <c r="L3" s="3"/>
      <c r="M3" s="3"/>
      <c r="N3" s="3">
        <f t="shared" si="1"/>
        <v>525464.3</v>
      </c>
    </row>
    <row r="4">
      <c r="A4" s="2" t="s">
        <v>16</v>
      </c>
      <c r="B4" s="3">
        <v>149465.25</v>
      </c>
      <c r="C4" s="3">
        <v>154253.93</v>
      </c>
      <c r="D4" s="3">
        <v>147987.99</v>
      </c>
      <c r="E4" s="3">
        <v>141885.06</v>
      </c>
      <c r="F4" s="3">
        <v>157217.6</v>
      </c>
      <c r="G4" s="3">
        <v>199817.72</v>
      </c>
      <c r="H4" s="3">
        <v>169951.28</v>
      </c>
      <c r="I4" s="3"/>
      <c r="J4" s="3"/>
      <c r="K4" s="3"/>
      <c r="L4" s="3"/>
      <c r="M4" s="3"/>
      <c r="N4" s="3">
        <f t="shared" si="1"/>
        <v>1120578.83</v>
      </c>
    </row>
    <row r="5">
      <c r="A5" s="2" t="s">
        <v>17</v>
      </c>
      <c r="B5" s="15">
        <v>4590.4</v>
      </c>
      <c r="C5" s="3">
        <v>8410.29</v>
      </c>
      <c r="D5" s="3">
        <v>40720.73</v>
      </c>
      <c r="E5" s="3">
        <v>38122.1</v>
      </c>
      <c r="F5" s="3">
        <v>41078.65</v>
      </c>
      <c r="G5" s="3">
        <v>39590.0</v>
      </c>
      <c r="H5" s="3">
        <v>4660.0</v>
      </c>
      <c r="I5" s="3"/>
      <c r="J5" s="3"/>
      <c r="K5" s="3"/>
      <c r="L5" s="3"/>
      <c r="M5" s="3"/>
      <c r="N5" s="3">
        <f t="shared" si="1"/>
        <v>177172.17</v>
      </c>
    </row>
    <row r="6">
      <c r="A6" s="2" t="s">
        <v>18</v>
      </c>
      <c r="B6" s="15">
        <v>27530.0</v>
      </c>
      <c r="C6" s="3">
        <v>34160.0</v>
      </c>
      <c r="D6" s="3">
        <v>17650.0</v>
      </c>
      <c r="E6" s="3">
        <v>50700.0</v>
      </c>
      <c r="F6" s="3">
        <v>54530.0</v>
      </c>
      <c r="G6" s="3">
        <v>94110.0</v>
      </c>
      <c r="H6" s="3">
        <v>68520.0</v>
      </c>
      <c r="I6" s="3"/>
      <c r="J6" s="3"/>
      <c r="K6" s="3"/>
      <c r="L6" s="3"/>
      <c r="M6" s="3"/>
      <c r="N6" s="3">
        <f t="shared" si="1"/>
        <v>347200</v>
      </c>
    </row>
    <row r="7">
      <c r="A7" s="2" t="s">
        <v>19</v>
      </c>
      <c r="B7" s="3">
        <v>75583.0</v>
      </c>
      <c r="C7" s="3">
        <v>73290.0</v>
      </c>
      <c r="D7" s="3">
        <v>64045.07</v>
      </c>
      <c r="E7" s="3">
        <v>35932.36</v>
      </c>
      <c r="F7" s="3">
        <v>26089.16</v>
      </c>
      <c r="G7" s="3">
        <v>32890.67</v>
      </c>
      <c r="H7" s="3">
        <v>29569.92</v>
      </c>
      <c r="I7" s="3"/>
      <c r="J7" s="3"/>
      <c r="K7" s="3"/>
      <c r="L7" s="3"/>
      <c r="M7" s="3"/>
      <c r="N7" s="3">
        <f t="shared" si="1"/>
        <v>337400.18</v>
      </c>
    </row>
    <row r="8" ht="22.5" customHeight="1">
      <c r="A8" s="5" t="s">
        <v>21</v>
      </c>
      <c r="B8" s="6">
        <v>124536.0</v>
      </c>
      <c r="C8" s="3">
        <v>154651.11</v>
      </c>
      <c r="D8" s="3">
        <v>147999.67</v>
      </c>
      <c r="E8" s="3">
        <v>212494.51</v>
      </c>
      <c r="F8" s="3">
        <v>151146.66</v>
      </c>
      <c r="G8" s="3">
        <v>202163.67</v>
      </c>
      <c r="H8" s="3">
        <v>181560.0</v>
      </c>
      <c r="I8" s="6"/>
      <c r="J8" s="6"/>
      <c r="K8" s="6"/>
      <c r="L8" s="6"/>
      <c r="M8" s="6"/>
      <c r="N8" s="6">
        <f t="shared" si="1"/>
        <v>1174551.62</v>
      </c>
    </row>
    <row r="9" ht="22.5" customHeight="1">
      <c r="A9" s="5" t="s">
        <v>37</v>
      </c>
      <c r="B9" s="6">
        <v>52972.0</v>
      </c>
      <c r="C9" s="3">
        <v>122276.0</v>
      </c>
      <c r="D9" s="3">
        <v>7629.0</v>
      </c>
      <c r="E9" s="3">
        <v>28407.0</v>
      </c>
      <c r="F9" s="3">
        <v>28981.0</v>
      </c>
      <c r="G9" s="3">
        <v>130417.0</v>
      </c>
      <c r="H9" s="3">
        <v>39660.0</v>
      </c>
      <c r="I9" s="6"/>
      <c r="J9" s="6"/>
      <c r="K9" s="6"/>
      <c r="L9" s="6"/>
      <c r="M9" s="6"/>
      <c r="N9" s="6"/>
    </row>
    <row r="10" ht="22.5" customHeight="1">
      <c r="A10" s="5" t="s">
        <v>38</v>
      </c>
      <c r="B10" s="6">
        <v>28117.0</v>
      </c>
      <c r="C10" s="3">
        <v>16618.0</v>
      </c>
      <c r="D10" s="3">
        <v>26346.0</v>
      </c>
      <c r="E10" s="3">
        <v>40031.0</v>
      </c>
      <c r="F10" s="3">
        <v>43056.2</v>
      </c>
      <c r="G10" s="3">
        <v>15738.0</v>
      </c>
      <c r="H10" s="3">
        <v>101975.5</v>
      </c>
      <c r="I10" s="6"/>
      <c r="J10" s="6"/>
      <c r="K10" s="6"/>
      <c r="L10" s="6"/>
      <c r="M10" s="6"/>
      <c r="N10" s="6"/>
    </row>
    <row r="11" ht="22.5" customHeight="1">
      <c r="A11" s="5" t="s">
        <v>39</v>
      </c>
      <c r="B11" s="6">
        <v>293458.25</v>
      </c>
      <c r="C11" s="3">
        <v>344691.67</v>
      </c>
      <c r="D11" s="3">
        <v>357152.61</v>
      </c>
      <c r="E11" s="3">
        <v>126054.97</v>
      </c>
      <c r="F11" s="3">
        <v>474958.1</v>
      </c>
      <c r="G11" s="3">
        <v>241917.85</v>
      </c>
      <c r="H11" s="3">
        <v>140845.64</v>
      </c>
      <c r="I11" s="6"/>
      <c r="J11" s="6"/>
      <c r="K11" s="6"/>
      <c r="L11" s="6"/>
      <c r="M11" s="6"/>
      <c r="N11" s="6"/>
    </row>
    <row r="12">
      <c r="A12" s="7" t="s">
        <v>40</v>
      </c>
      <c r="B12" s="8">
        <v>56360.0</v>
      </c>
      <c r="C12" s="3">
        <v>41748.0</v>
      </c>
      <c r="D12" s="3">
        <v>34250.0</v>
      </c>
      <c r="E12" s="3">
        <v>36780.0</v>
      </c>
      <c r="F12" s="3">
        <v>32256.0</v>
      </c>
      <c r="G12" s="3">
        <v>29748.0</v>
      </c>
      <c r="H12" s="3">
        <v>33516.0</v>
      </c>
      <c r="I12" s="8"/>
      <c r="J12" s="8"/>
      <c r="K12" s="9"/>
      <c r="L12" s="9"/>
      <c r="M12" s="10"/>
      <c r="N12" s="6">
        <f t="shared" ref="N12:N13" si="2">sum(B12:M12)</f>
        <v>264658</v>
      </c>
      <c r="O12" s="11"/>
      <c r="P12" s="11"/>
      <c r="Q12" s="11"/>
      <c r="R12" s="11"/>
      <c r="S12" s="11"/>
    </row>
    <row r="13">
      <c r="A13" s="7" t="s">
        <v>41</v>
      </c>
      <c r="B13" s="8">
        <v>17500.0</v>
      </c>
      <c r="C13" s="8">
        <v>19000.0</v>
      </c>
      <c r="D13" s="8">
        <v>17500.0</v>
      </c>
      <c r="E13" s="8">
        <v>17500.0</v>
      </c>
      <c r="F13" s="8">
        <v>17500.0</v>
      </c>
      <c r="G13" s="8">
        <v>17500.0</v>
      </c>
      <c r="H13" s="8">
        <v>17500.0</v>
      </c>
      <c r="I13" s="8"/>
      <c r="J13" s="8"/>
      <c r="K13" s="9"/>
      <c r="L13" s="9"/>
      <c r="M13" s="12"/>
      <c r="N13" s="6">
        <f t="shared" si="2"/>
        <v>124000</v>
      </c>
      <c r="O13" s="11"/>
      <c r="P13" s="11"/>
      <c r="Q13" s="11"/>
      <c r="R13" s="11"/>
      <c r="S13" s="11"/>
    </row>
    <row r="14">
      <c r="A14" s="13" t="s">
        <v>24</v>
      </c>
      <c r="B14" s="14">
        <f t="shared" ref="B14:M14" si="3">SUM(B2:B13)</f>
        <v>1328268.5</v>
      </c>
      <c r="C14" s="14">
        <f t="shared" si="3"/>
        <v>1406600.97</v>
      </c>
      <c r="D14" s="14">
        <f t="shared" si="3"/>
        <v>1254916.18</v>
      </c>
      <c r="E14" s="14">
        <f t="shared" si="3"/>
        <v>1154743.3</v>
      </c>
      <c r="F14" s="14">
        <f t="shared" si="3"/>
        <v>1533593.76</v>
      </c>
      <c r="G14" s="14">
        <f t="shared" si="3"/>
        <v>1608994.35</v>
      </c>
      <c r="H14" s="14">
        <f t="shared" si="3"/>
        <v>1558297.32</v>
      </c>
      <c r="I14" s="14">
        <f t="shared" si="3"/>
        <v>0</v>
      </c>
      <c r="J14" s="14">
        <f t="shared" si="3"/>
        <v>0</v>
      </c>
      <c r="K14" s="14">
        <f t="shared" si="3"/>
        <v>0</v>
      </c>
      <c r="L14" s="14">
        <f t="shared" si="3"/>
        <v>0</v>
      </c>
      <c r="M14" s="14">
        <f t="shared" si="3"/>
        <v>0</v>
      </c>
      <c r="N14" s="6">
        <f>B14+C14+D14+E14+F14+G14+H14+I14+J14+K14+L14</f>
        <v>9845414.38</v>
      </c>
    </row>
  </sheetData>
  <conditionalFormatting sqref="N2:N14">
    <cfRule type="colorScale" priority="1">
      <colorScale>
        <cfvo type="min"/>
        <cfvo type="percentile" val="50"/>
        <cfvo type="max"/>
        <color rgb="FFFFFF00"/>
        <color rgb="FFFF9900"/>
        <color rgb="FFFF0000"/>
      </colorScale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